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ESTADISTICA\4 ANUAL\9 UNIV CSIC\Universidad\2021\"/>
    </mc:Choice>
  </mc:AlternateContent>
  <bookViews>
    <workbookView xWindow="1440" yWindow="1860" windowWidth="13785" windowHeight="6300"/>
  </bookViews>
  <sheets>
    <sheet name="Evolución Patentes" sheetId="1" r:id="rId1"/>
  </sheets>
  <definedNames>
    <definedName name="_xlnm._FilterDatabase" localSheetId="0" hidden="1">'Evolución Patentes'!$A$12:$Q$61</definedName>
    <definedName name="_xlnm.Print_Area" localSheetId="0">'Evolución Patentes'!$A$1:$Q$99</definedName>
    <definedName name="_xlnm.Print_Titles" localSheetId="0">'Evolución Patentes'!$1:$12</definedName>
  </definedNames>
  <calcPr calcId="162913"/>
</workbook>
</file>

<file path=xl/calcChain.xml><?xml version="1.0" encoding="utf-8"?>
<calcChain xmlns="http://schemas.openxmlformats.org/spreadsheetml/2006/main">
  <c r="P42" i="1" l="1"/>
  <c r="Q16" i="1"/>
  <c r="Q15" i="1"/>
  <c r="Q17" i="1"/>
  <c r="Q18" i="1"/>
  <c r="Q19" i="1"/>
  <c r="Q20" i="1"/>
  <c r="Q22" i="1"/>
  <c r="Q21" i="1"/>
  <c r="Q23" i="1"/>
  <c r="Q25" i="1"/>
  <c r="Q24" i="1"/>
  <c r="Q27" i="1"/>
  <c r="Q28" i="1"/>
  <c r="Q26" i="1"/>
  <c r="Q32" i="1"/>
  <c r="Q30" i="1"/>
  <c r="Q29" i="1"/>
  <c r="Q31" i="1"/>
  <c r="Q33" i="1"/>
  <c r="Q36" i="1"/>
  <c r="Q34" i="1"/>
  <c r="Q37" i="1"/>
  <c r="Q35" i="1"/>
  <c r="Q41" i="1"/>
  <c r="Q38" i="1"/>
  <c r="Q39" i="1"/>
  <c r="Q40" i="1"/>
  <c r="Q42" i="1"/>
  <c r="Q43" i="1"/>
  <c r="Q44" i="1"/>
  <c r="Q45" i="1"/>
  <c r="Q46" i="1"/>
  <c r="Q51" i="1"/>
  <c r="Q47" i="1"/>
  <c r="Q50" i="1"/>
  <c r="Q49" i="1"/>
  <c r="Q52" i="1"/>
  <c r="Q53" i="1"/>
  <c r="Q54" i="1"/>
  <c r="Q55" i="1"/>
  <c r="Q57" i="1"/>
  <c r="Q58" i="1"/>
  <c r="Q14" i="1"/>
  <c r="Q13" i="1"/>
  <c r="P13" i="1"/>
  <c r="P14" i="1"/>
  <c r="P16" i="1"/>
  <c r="P15" i="1"/>
  <c r="P17" i="1"/>
  <c r="P18" i="1"/>
  <c r="P19" i="1"/>
  <c r="P22" i="1"/>
  <c r="P21" i="1"/>
  <c r="P23" i="1"/>
  <c r="P25" i="1"/>
  <c r="P24" i="1"/>
  <c r="P27" i="1"/>
  <c r="P28" i="1"/>
  <c r="P26" i="1"/>
  <c r="P32" i="1"/>
  <c r="P30" i="1"/>
  <c r="P29" i="1"/>
  <c r="P31" i="1"/>
  <c r="P33" i="1"/>
  <c r="P34" i="1"/>
  <c r="P37" i="1"/>
  <c r="P35" i="1"/>
  <c r="P41" i="1"/>
  <c r="P38" i="1"/>
  <c r="P39" i="1"/>
  <c r="P40" i="1"/>
  <c r="P43" i="1"/>
  <c r="P44" i="1"/>
  <c r="P45" i="1"/>
  <c r="P46" i="1"/>
  <c r="P48" i="1"/>
  <c r="P51" i="1"/>
  <c r="P47" i="1"/>
  <c r="P50" i="1"/>
  <c r="P49" i="1"/>
  <c r="P52" i="1"/>
  <c r="P53" i="1"/>
  <c r="P54" i="1"/>
  <c r="P55" i="1"/>
  <c r="P56" i="1"/>
  <c r="P57" i="1"/>
  <c r="P58" i="1"/>
  <c r="P59" i="1"/>
  <c r="P60" i="1"/>
  <c r="O61" i="1" l="1"/>
  <c r="C20" i="1" l="1"/>
  <c r="D36" i="1"/>
  <c r="P36" i="1" s="1"/>
  <c r="B61" i="1"/>
  <c r="E61" i="1"/>
  <c r="F61" i="1"/>
  <c r="G61" i="1"/>
  <c r="H61" i="1"/>
  <c r="I61" i="1"/>
  <c r="J61" i="1"/>
  <c r="K61" i="1"/>
  <c r="L61" i="1"/>
  <c r="M61" i="1"/>
  <c r="N61" i="1"/>
  <c r="Q61" i="1" s="1"/>
  <c r="C61" i="1" l="1"/>
  <c r="P20" i="1"/>
  <c r="P61" i="1" s="1"/>
  <c r="D61" i="1"/>
</calcChain>
</file>

<file path=xl/sharedStrings.xml><?xml version="1.0" encoding="utf-8"?>
<sst xmlns="http://schemas.openxmlformats.org/spreadsheetml/2006/main" count="76" uniqueCount="76">
  <si>
    <t>UNIVERSIDAD DE OVIEDO</t>
  </si>
  <si>
    <t>UNIVERSIDAD DE MURCIA</t>
  </si>
  <si>
    <t>UNIVERSIDAD DE CANTABRIA</t>
  </si>
  <si>
    <t>UNIVERSIDAD DE GRANADA</t>
  </si>
  <si>
    <t>UNIVERSIDAD DE SALAMANCA</t>
  </si>
  <si>
    <t>UNIVERSIDAD DE VALLADOLID</t>
  </si>
  <si>
    <t>UNIVERSIDAD DE ZARAGOZA</t>
  </si>
  <si>
    <t>UNIVERSIDAD DE EXTREMADURA</t>
  </si>
  <si>
    <t>UNIVERSIDAD DE HUELVA</t>
  </si>
  <si>
    <t>UNIVERSIDAD DE LA RIOJA</t>
  </si>
  <si>
    <t>UNIVERSIDAD DE LA LAGUNA</t>
  </si>
  <si>
    <t>UNIVERSIDAD DE BURGOS</t>
  </si>
  <si>
    <t>TOTAL</t>
  </si>
  <si>
    <t>UNIVERSIDAD COMPLUTENSE DE MADRID</t>
  </si>
  <si>
    <t>UNIVERSIDAD POLITÉCNICA DE MADRID</t>
  </si>
  <si>
    <t>UNIVERSIDAD DE MÁLAGA</t>
  </si>
  <si>
    <t>UNIVERSIDAD AUTÓNOMA DE MADRID</t>
  </si>
  <si>
    <t>UNIVERSITAT DE BARCELONA</t>
  </si>
  <si>
    <t>UNIVERSIDAD DEL PAÍS VASCO</t>
  </si>
  <si>
    <t>UNIVERSIDAD DE ALCALÁ</t>
  </si>
  <si>
    <t>UNIVERSITAT AUTÓNOMA DE BARCELONA</t>
  </si>
  <si>
    <t>UNIVERSIDAD DE CÁDIZ</t>
  </si>
  <si>
    <t>UNIVERSIDADE DA CORUÑA</t>
  </si>
  <si>
    <t>UNIVERSIDAD DE CÓRDOBA</t>
  </si>
  <si>
    <t>UNIVERSIDAD DE ALMERÍA</t>
  </si>
  <si>
    <t>UNIVERSIDAD DE JAÉN</t>
  </si>
  <si>
    <t>UNIVERSIDAD PÚBLICA DE NAVARRA</t>
  </si>
  <si>
    <t>UNIVERSIDAD NACIONAL DE EDUCACIÓN A DISTANCIA</t>
  </si>
  <si>
    <t>UNIVERSIDAD PABLO DE OLAVIDE</t>
  </si>
  <si>
    <t>UNIVERSIDAD DE LEÓN</t>
  </si>
  <si>
    <t>UNIVERSITAT JAUME I</t>
  </si>
  <si>
    <t>UNIVERSITAT ROVIRA I VIRGILI</t>
  </si>
  <si>
    <t>UNIVERSITAT DE GIRONA</t>
  </si>
  <si>
    <t>UNIVERSITAT DE LLEIDA</t>
  </si>
  <si>
    <t>UNIVERSITAT POMPEU FABRA</t>
  </si>
  <si>
    <t>UNIVERSIDAD DE ALICANTE</t>
  </si>
  <si>
    <t>Unidad de Apoyo Dirección General</t>
  </si>
  <si>
    <t>Servicio de Estadísticas y Estudios</t>
  </si>
  <si>
    <t>UNIVERSIDAD CARLOS III DE MADRID</t>
  </si>
  <si>
    <t>UNIVERSIDAD DE LAS PALMAS DE GRAN CANARIA</t>
  </si>
  <si>
    <t>UNIVERSITAT DE LES ILLES BALEARS</t>
  </si>
  <si>
    <t>UNIVERSIDAD DE CASTILLA LA MANCHA</t>
  </si>
  <si>
    <t>UNIVERSIDAD POLITÉCNICA DE CARTAGENA</t>
  </si>
  <si>
    <t>UNIVERSIDAD DE SEVILLA</t>
  </si>
  <si>
    <t>UNIVERSIDAD REY JUAN CARLOS</t>
  </si>
  <si>
    <t>UNIVERSIDAD MIGUEL HERNÁNDEZ DE ELCHE</t>
  </si>
  <si>
    <t>-   Esta estadística contabiliza todos los solicitantes que comparten titularidad para una misma solicitud de Patente.</t>
  </si>
  <si>
    <r>
      <rPr>
        <b/>
        <sz val="11"/>
        <rFont val="Arial"/>
        <family val="2"/>
      </rPr>
      <t>Notas</t>
    </r>
    <r>
      <rPr>
        <i/>
        <sz val="11"/>
        <rFont val="Arial"/>
        <family val="2"/>
      </rPr>
      <t>:</t>
    </r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</si>
  <si>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</si>
  <si>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</si>
  <si>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</si>
  <si>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</si>
  <si>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</si>
  <si>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</si>
  <si>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</si>
  <si>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</si>
  <si>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</si>
  <si>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</si>
  <si>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</si>
  <si>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</si>
  <si>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</si>
  <si>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 </t>
  </si>
  <si>
    <t xml:space="preserve">                    Solicitudes de Patentes Nacionales presentadas o participadas por Universidades Públicas</t>
  </si>
  <si>
    <t>UNIVERSIDADE DE SANTIAGO DE COMPOSTELA</t>
  </si>
  <si>
    <t>UNIVERSITAT POLITÈCNICA DE VALÈNCIA</t>
  </si>
  <si>
    <t>UNIVERSITAT POLITÈCNICA DE CATALUNYA</t>
  </si>
  <si>
    <t>UNIVERSIDADE DE VIGO</t>
  </si>
  <si>
    <t>SOLICITANTES</t>
  </si>
  <si>
    <r>
      <t xml:space="preserve">Fuente: </t>
    </r>
    <r>
      <rPr>
        <i/>
        <sz val="11"/>
        <rFont val="Arial"/>
        <family val="2"/>
      </rPr>
      <t>Bases de datos de la OEPM</t>
    </r>
  </si>
  <si>
    <t>2021</t>
  </si>
  <si>
    <t>-   La tabla está ordenada de mayor a menor número de solicitudes en todo el periodo y en caso de igualdad de mayor a menor solicitudes en el 2021</t>
  </si>
  <si>
    <t>TOTAL  2008-2021</t>
  </si>
  <si>
    <t xml:space="preserve"> - </t>
  </si>
  <si>
    <t xml:space="preserve"> en el período 2008 - 2021</t>
  </si>
  <si>
    <t>UNIVERSITAT DE VALENCIA</t>
  </si>
  <si>
    <t>Tasa de variación
2021-2020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</si>
</sst>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name val="Times New Roman"/>
    </font>
    <font>
      <i/>
      <sz val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quotePrefix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8" xfId="0" applyFont="1" applyFill="1" applyBorder="1" applyAlignment="1">
      <alignment horizontal="left" vertical="center" wrapText="1" indent="1"/>
    </xf>
    <xf numFmtId="164" fontId="6" fillId="0" borderId="9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9" fontId="6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AEAEA"/>
      <rgbColor rgb="00333300"/>
      <rgbColor rgb="00993300"/>
      <rgbColor rgb="00993366"/>
      <rgbColor rgb="00333399"/>
      <rgbColor rgb="00333333"/>
    </indexedColors>
    <mruColors>
      <color rgb="FFDDDDDD"/>
      <color rgb="FFCCFFFF"/>
      <color rgb="FF66CCFF"/>
      <color rgb="FF0066FF"/>
      <color rgb="FFFFFFCC"/>
      <color rgb="FFFFFF99"/>
      <color rgb="FF99CCFF"/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Evolución</a:t>
            </a:r>
            <a:r>
              <a:rPr lang="es-ES" b="1" baseline="0">
                <a:solidFill>
                  <a:sysClr val="windowText" lastClr="000000"/>
                </a:solidFill>
              </a:rPr>
              <a:t> del nº de solicitudes de Patentes en el periodo 2008-2021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 b="1" baseline="0">
                <a:solidFill>
                  <a:sysClr val="windowText" lastClr="000000"/>
                </a:solidFill>
              </a:rPr>
              <a:t>Sólo se representan las universidades que ocupan las 6 primeras posiciones del ranking </a:t>
            </a:r>
            <a:endParaRPr lang="es-ES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'Evolución Patentes'!$A$13</c:f>
              <c:strCache>
                <c:ptCount val="1"/>
                <c:pt idx="0">
                  <c:v>UNIVERSIDAD POLITÉCNICA DE MADRID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662-4DE0-BBE2-A03DBF4730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'Evolución Patentes'!$B$12:$O$12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'Evolución Patentes'!$B$13:$O$13</c:f>
              <c:numCache>
                <c:formatCode>General</c:formatCode>
                <c:ptCount val="14"/>
                <c:pt idx="0">
                  <c:v>41</c:v>
                </c:pt>
                <c:pt idx="1">
                  <c:v>72</c:v>
                </c:pt>
                <c:pt idx="2">
                  <c:v>65</c:v>
                </c:pt>
                <c:pt idx="3">
                  <c:v>52</c:v>
                </c:pt>
                <c:pt idx="4">
                  <c:v>47</c:v>
                </c:pt>
                <c:pt idx="5" formatCode="0">
                  <c:v>51</c:v>
                </c:pt>
                <c:pt idx="6">
                  <c:v>66</c:v>
                </c:pt>
                <c:pt idx="7" formatCode="0">
                  <c:v>43</c:v>
                </c:pt>
                <c:pt idx="8" formatCode="0">
                  <c:v>40</c:v>
                </c:pt>
                <c:pt idx="9" formatCode="0">
                  <c:v>29</c:v>
                </c:pt>
                <c:pt idx="10" formatCode="0">
                  <c:v>32</c:v>
                </c:pt>
                <c:pt idx="11" formatCode="0">
                  <c:v>37</c:v>
                </c:pt>
                <c:pt idx="12" formatCode="0">
                  <c:v>37</c:v>
                </c:pt>
                <c:pt idx="13" formatCode="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EE-4F90-A953-D9422F5C1874}"/>
            </c:ext>
          </c:extLst>
        </c:ser>
        <c:ser>
          <c:idx val="1"/>
          <c:order val="1"/>
          <c:tx>
            <c:strRef>
              <c:f>'Evolución Patentes'!$A$14</c:f>
              <c:strCache>
                <c:ptCount val="1"/>
                <c:pt idx="0">
                  <c:v>UNIVERSIDAD DE SEVILLA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>
                <c:manualLayout>
                  <c:x val="-1.6668841121506401E-16"/>
                  <c:y val="-1.3292846370706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EE-4F90-A953-D9422F5C18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'Evolución Patentes'!$B$12:$O$12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'Evolución Patentes'!$B$14:$O$14</c:f>
              <c:numCache>
                <c:formatCode>General</c:formatCode>
                <c:ptCount val="14"/>
                <c:pt idx="0">
                  <c:v>24</c:v>
                </c:pt>
                <c:pt idx="1">
                  <c:v>35</c:v>
                </c:pt>
                <c:pt idx="2">
                  <c:v>36</c:v>
                </c:pt>
                <c:pt idx="3">
                  <c:v>50</c:v>
                </c:pt>
                <c:pt idx="4">
                  <c:v>39</c:v>
                </c:pt>
                <c:pt idx="5" formatCode="0">
                  <c:v>46</c:v>
                </c:pt>
                <c:pt idx="6">
                  <c:v>45</c:v>
                </c:pt>
                <c:pt idx="7" formatCode="0">
                  <c:v>34</c:v>
                </c:pt>
                <c:pt idx="8" formatCode="0">
                  <c:v>32</c:v>
                </c:pt>
                <c:pt idx="9" formatCode="0">
                  <c:v>16</c:v>
                </c:pt>
                <c:pt idx="10" formatCode="0">
                  <c:v>21</c:v>
                </c:pt>
                <c:pt idx="11" formatCode="0">
                  <c:v>16</c:v>
                </c:pt>
                <c:pt idx="12" formatCode="0">
                  <c:v>18</c:v>
                </c:pt>
                <c:pt idx="13" formatCode="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EE-4F90-A953-D9422F5C1874}"/>
            </c:ext>
          </c:extLst>
        </c:ser>
        <c:ser>
          <c:idx val="2"/>
          <c:order val="2"/>
          <c:tx>
            <c:strRef>
              <c:f>'Evolución Patentes'!$A$15</c:f>
              <c:strCache>
                <c:ptCount val="1"/>
                <c:pt idx="0">
                  <c:v>UNIVERSITAT POLITÈCNICA DE VALÈNCIA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EE-4F90-A953-D9422F5C18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'Evolución Patentes'!$B$12:$O$12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'Evolución Patentes'!$B$15:$O$15</c:f>
              <c:numCache>
                <c:formatCode>General</c:formatCode>
                <c:ptCount val="14"/>
                <c:pt idx="0">
                  <c:v>29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22</c:v>
                </c:pt>
                <c:pt idx="5" formatCode="0">
                  <c:v>20</c:v>
                </c:pt>
                <c:pt idx="6">
                  <c:v>30</c:v>
                </c:pt>
                <c:pt idx="7" formatCode="0">
                  <c:v>26</c:v>
                </c:pt>
                <c:pt idx="8" formatCode="0">
                  <c:v>26</c:v>
                </c:pt>
                <c:pt idx="9" formatCode="0">
                  <c:v>28</c:v>
                </c:pt>
                <c:pt idx="10" formatCode="0">
                  <c:v>27</c:v>
                </c:pt>
                <c:pt idx="11" formatCode="0">
                  <c:v>28</c:v>
                </c:pt>
                <c:pt idx="12" formatCode="0">
                  <c:v>29</c:v>
                </c:pt>
                <c:pt idx="13" formatCode="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EE-4F90-A953-D9422F5C1874}"/>
            </c:ext>
          </c:extLst>
        </c:ser>
        <c:ser>
          <c:idx val="3"/>
          <c:order val="3"/>
          <c:tx>
            <c:strRef>
              <c:f>'Evolución Patentes'!$A$16</c:f>
              <c:strCache>
                <c:ptCount val="1"/>
                <c:pt idx="0">
                  <c:v>UNIVERSITAT POLITÈCNICA DE CATALUNYA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4EE-4F90-A953-D9422F5C18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'Evolución Patentes'!$B$12:$O$12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'Evolución Patentes'!$B$16:$O$16</c:f>
              <c:numCache>
                <c:formatCode>General</c:formatCode>
                <c:ptCount val="14"/>
                <c:pt idx="0">
                  <c:v>32</c:v>
                </c:pt>
                <c:pt idx="1">
                  <c:v>43</c:v>
                </c:pt>
                <c:pt idx="2">
                  <c:v>32</c:v>
                </c:pt>
                <c:pt idx="3">
                  <c:v>35</c:v>
                </c:pt>
                <c:pt idx="4">
                  <c:v>49</c:v>
                </c:pt>
                <c:pt idx="5" formatCode="0">
                  <c:v>28</c:v>
                </c:pt>
                <c:pt idx="6">
                  <c:v>34</c:v>
                </c:pt>
                <c:pt idx="7" formatCode="0">
                  <c:v>22</c:v>
                </c:pt>
                <c:pt idx="8" formatCode="0">
                  <c:v>25</c:v>
                </c:pt>
                <c:pt idx="9" formatCode="0">
                  <c:v>26</c:v>
                </c:pt>
                <c:pt idx="10" formatCode="0">
                  <c:v>2</c:v>
                </c:pt>
                <c:pt idx="11" formatCode="0">
                  <c:v>8</c:v>
                </c:pt>
                <c:pt idx="12" formatCode="0">
                  <c:v>6</c:v>
                </c:pt>
                <c:pt idx="13" formatCode="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4EE-4F90-A953-D9422F5C1874}"/>
            </c:ext>
          </c:extLst>
        </c:ser>
        <c:ser>
          <c:idx val="4"/>
          <c:order val="4"/>
          <c:tx>
            <c:strRef>
              <c:f>'Evolución Patentes'!$A$17</c:f>
              <c:strCache>
                <c:ptCount val="1"/>
                <c:pt idx="0">
                  <c:v>UNIVERSIDAD DE GRANADA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>
                <c:manualLayout>
                  <c:x val="0"/>
                  <c:y val="-1.1342686494754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4EE-4F90-A953-D9422F5C18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'Evolución Patentes'!$B$12:$O$12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'Evolución Patentes'!$B$17:$O$17</c:f>
              <c:numCache>
                <c:formatCode>General</c:formatCode>
                <c:ptCount val="14"/>
                <c:pt idx="0">
                  <c:v>20</c:v>
                </c:pt>
                <c:pt idx="1">
                  <c:v>23</c:v>
                </c:pt>
                <c:pt idx="2">
                  <c:v>22</c:v>
                </c:pt>
                <c:pt idx="3">
                  <c:v>21</c:v>
                </c:pt>
                <c:pt idx="4">
                  <c:v>23</c:v>
                </c:pt>
                <c:pt idx="5" formatCode="0">
                  <c:v>24</c:v>
                </c:pt>
                <c:pt idx="6">
                  <c:v>28</c:v>
                </c:pt>
                <c:pt idx="7" formatCode="0">
                  <c:v>21</c:v>
                </c:pt>
                <c:pt idx="8" formatCode="0">
                  <c:v>17</c:v>
                </c:pt>
                <c:pt idx="9" formatCode="0">
                  <c:v>15</c:v>
                </c:pt>
                <c:pt idx="10" formatCode="0">
                  <c:v>20</c:v>
                </c:pt>
                <c:pt idx="11" formatCode="0">
                  <c:v>17</c:v>
                </c:pt>
                <c:pt idx="12" formatCode="0">
                  <c:v>19</c:v>
                </c:pt>
                <c:pt idx="13" formatCode="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4EE-4F90-A953-D9422F5C1874}"/>
            </c:ext>
          </c:extLst>
        </c:ser>
        <c:ser>
          <c:idx val="5"/>
          <c:order val="5"/>
          <c:tx>
            <c:strRef>
              <c:f>'Evolución Patentes'!$A$18</c:f>
              <c:strCache>
                <c:ptCount val="1"/>
                <c:pt idx="0">
                  <c:v>UNIVERSIDAD COMPLUTENSE DE MADRID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>
                <c:manualLayout>
                  <c:x val="1.1365250237305531E-3"/>
                  <c:y val="1.7952322095756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4EE-4F90-A953-D9422F5C18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'Evolución Patentes'!$B$12:$O$12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'Evolución Patentes'!$B$18:$O$18</c:f>
              <c:numCache>
                <c:formatCode>General</c:formatCode>
                <c:ptCount val="14"/>
                <c:pt idx="0">
                  <c:v>13</c:v>
                </c:pt>
                <c:pt idx="1">
                  <c:v>22</c:v>
                </c:pt>
                <c:pt idx="2">
                  <c:v>13</c:v>
                </c:pt>
                <c:pt idx="3">
                  <c:v>18</c:v>
                </c:pt>
                <c:pt idx="4">
                  <c:v>31</c:v>
                </c:pt>
                <c:pt idx="5" formatCode="0">
                  <c:v>20</c:v>
                </c:pt>
                <c:pt idx="6">
                  <c:v>21</c:v>
                </c:pt>
                <c:pt idx="7" formatCode="0">
                  <c:v>18</c:v>
                </c:pt>
                <c:pt idx="8" formatCode="0">
                  <c:v>21</c:v>
                </c:pt>
                <c:pt idx="9" formatCode="0">
                  <c:v>14</c:v>
                </c:pt>
                <c:pt idx="10" formatCode="0">
                  <c:v>11</c:v>
                </c:pt>
                <c:pt idx="11" formatCode="0">
                  <c:v>23</c:v>
                </c:pt>
                <c:pt idx="12" formatCode="0">
                  <c:v>25</c:v>
                </c:pt>
                <c:pt idx="13" formatCode="0">
                  <c:v>13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C-A4EE-4F90-A953-D9422F5C1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215400"/>
        <c:axId val="506215728"/>
        <c:extLst/>
      </c:lineChart>
      <c:catAx>
        <c:axId val="50621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215728"/>
        <c:crosses val="autoZero"/>
        <c:auto val="1"/>
        <c:lblAlgn val="ctr"/>
        <c:lblOffset val="100"/>
        <c:noMultiLvlLbl val="0"/>
      </c:catAx>
      <c:valAx>
        <c:axId val="50621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21540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</xdr:colOff>
      <xdr:row>0</xdr:row>
      <xdr:rowOff>4763</xdr:rowOff>
    </xdr:from>
    <xdr:to>
      <xdr:col>0</xdr:col>
      <xdr:colOff>2190750</xdr:colOff>
      <xdr:row>2</xdr:row>
      <xdr:rowOff>19810</xdr:rowOff>
    </xdr:to>
    <xdr:pic>
      <xdr:nvPicPr>
        <xdr:cNvPr id="17" name="16 Imagen" descr="http://intranet.oepm.local/opencms/export/sites/intranet/.content/documentos/documentacion/imagen_institucional/logo_oepm_letras_fondo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" y="4763"/>
          <a:ext cx="2174082" cy="472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74612</xdr:colOff>
      <xdr:row>64</xdr:row>
      <xdr:rowOff>15874</xdr:rowOff>
    </xdr:from>
    <xdr:to>
      <xdr:col>16</xdr:col>
      <xdr:colOff>542924</xdr:colOff>
      <xdr:row>95</xdr:row>
      <xdr:rowOff>133350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a2" displayName="Tabla2" ref="A12:Q60" totalsRowShown="0" headerRowDxfId="21" dataDxfId="19" headerRowBorderDxfId="20" tableBorderDxfId="18" totalsRowBorderDxfId="17">
  <sortState ref="A13:R60">
    <sortCondition descending="1" ref="P13:P60"/>
    <sortCondition descending="1" ref="O13:O60"/>
  </sortState>
  <tableColumns count="17">
    <tableColumn id="1" name="SOLICITANTES" dataDxfId="16"/>
    <tableColumn id="3" name="2008" dataDxfId="15"/>
    <tableColumn id="4" name="2009" dataDxfId="14"/>
    <tableColumn id="5" name="2010" dataDxfId="13"/>
    <tableColumn id="6" name="2011" dataDxfId="12"/>
    <tableColumn id="7" name="2012" dataDxfId="11"/>
    <tableColumn id="8" name="2013" dataDxfId="10"/>
    <tableColumn id="9" name="2014" dataDxfId="9"/>
    <tableColumn id="10" name="2015" dataDxfId="8"/>
    <tableColumn id="11" name="2016" dataDxfId="7"/>
    <tableColumn id="12" name="2017" dataDxfId="6"/>
    <tableColumn id="13" name="2018" dataDxfId="5"/>
    <tableColumn id="14" name="2019" dataDxfId="4"/>
    <tableColumn id="15" name="2020" dataDxfId="3"/>
    <tableColumn id="18" name="2021" dataDxfId="2"/>
    <tableColumn id="16" name="TOTAL  2008-2021" dataDxfId="1">
      <calculatedColumnFormula>SUM(B13:O13)</calculatedColumnFormula>
    </tableColumn>
    <tableColumn id="17" name="Tasa de variación_x000a_2021-2020" dataDxfId="0">
      <calculatedColumnFormula>O13/N13-1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topLeftCell="A64" zoomScaleNormal="100" workbookViewId="0">
      <selection activeCell="S91" sqref="S91"/>
    </sheetView>
  </sheetViews>
  <sheetFormatPr baseColWidth="10" defaultColWidth="11.5703125" defaultRowHeight="14.25" x14ac:dyDescent="0.2"/>
  <cols>
    <col min="1" max="1" width="34.140625" style="2" customWidth="1"/>
    <col min="2" max="6" width="8.28515625" style="1" customWidth="1"/>
    <col min="7" max="9" width="8.28515625" style="6" customWidth="1"/>
    <col min="10" max="10" width="8.28515625" style="4" customWidth="1"/>
    <col min="11" max="15" width="7.5703125" style="1" customWidth="1"/>
    <col min="16" max="16" width="10.140625" style="1" customWidth="1"/>
    <col min="17" max="17" width="10.5703125" style="1" customWidth="1"/>
    <col min="18" max="18" width="8.28515625" style="1" customWidth="1"/>
    <col min="19" max="16384" width="11.5703125" style="1"/>
  </cols>
  <sheetData>
    <row r="1" spans="1:17" ht="18" customHeight="1" x14ac:dyDescent="0.2">
      <c r="A1" s="1"/>
      <c r="Q1" s="36" t="s">
        <v>36</v>
      </c>
    </row>
    <row r="2" spans="1:17" ht="18" customHeight="1" x14ac:dyDescent="0.2">
      <c r="A2" s="1"/>
      <c r="D2" s="1" t="s">
        <v>61</v>
      </c>
      <c r="Q2" s="36" t="s">
        <v>37</v>
      </c>
    </row>
    <row r="3" spans="1:17" ht="22.5" customHeight="1" x14ac:dyDescent="0.2">
      <c r="A3" s="1"/>
      <c r="G3" s="5"/>
      <c r="H3" s="5"/>
      <c r="I3" s="5"/>
      <c r="J3" s="8"/>
    </row>
    <row r="4" spans="1:17" ht="22.5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5"/>
    </row>
    <row r="5" spans="1:17" ht="20.25" x14ac:dyDescent="0.2">
      <c r="A5" s="1"/>
      <c r="B5" s="18"/>
      <c r="D5" s="18" t="s">
        <v>73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5"/>
    </row>
    <row r="6" spans="1:17" x14ac:dyDescent="0.2">
      <c r="A6" s="1"/>
      <c r="G6" s="1"/>
      <c r="H6" s="1"/>
      <c r="I6" s="1"/>
      <c r="J6" s="1"/>
    </row>
    <row r="7" spans="1:17" ht="21" customHeight="1" x14ac:dyDescent="0.2">
      <c r="A7" s="17" t="s">
        <v>47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4"/>
    </row>
    <row r="8" spans="1:17" ht="24.75" customHeight="1" x14ac:dyDescent="0.2">
      <c r="A8" s="16" t="s">
        <v>46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4"/>
    </row>
    <row r="9" spans="1:17" ht="18" customHeight="1" x14ac:dyDescent="0.2">
      <c r="A9" s="16" t="s">
        <v>70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4"/>
    </row>
    <row r="10" spans="1:17" ht="12" customHeight="1" x14ac:dyDescent="0.2">
      <c r="A10" s="1"/>
      <c r="G10" s="1"/>
      <c r="H10" s="1"/>
      <c r="I10" s="1"/>
      <c r="J10" s="1"/>
    </row>
    <row r="11" spans="1:17" ht="21.75" customHeight="1" x14ac:dyDescent="0.2">
      <c r="A11" s="34" t="s">
        <v>68</v>
      </c>
      <c r="B11" s="3"/>
      <c r="C11" s="3"/>
      <c r="D11" s="3"/>
      <c r="E11" s="3"/>
      <c r="F11" s="9"/>
      <c r="G11" s="7"/>
      <c r="H11" s="7"/>
      <c r="I11" s="7"/>
    </row>
    <row r="12" spans="1:17" ht="42.75" customHeight="1" x14ac:dyDescent="0.2">
      <c r="A12" s="29" t="s">
        <v>67</v>
      </c>
      <c r="B12" s="30" t="s">
        <v>48</v>
      </c>
      <c r="C12" s="30" t="s">
        <v>49</v>
      </c>
      <c r="D12" s="30" t="s">
        <v>50</v>
      </c>
      <c r="E12" s="30" t="s">
        <v>51</v>
      </c>
      <c r="F12" s="30" t="s">
        <v>52</v>
      </c>
      <c r="G12" s="31" t="s">
        <v>53</v>
      </c>
      <c r="H12" s="31" t="s">
        <v>54</v>
      </c>
      <c r="I12" s="31" t="s">
        <v>55</v>
      </c>
      <c r="J12" s="31" t="s">
        <v>56</v>
      </c>
      <c r="K12" s="32" t="s">
        <v>57</v>
      </c>
      <c r="L12" s="32" t="s">
        <v>58</v>
      </c>
      <c r="M12" s="32" t="s">
        <v>59</v>
      </c>
      <c r="N12" s="32" t="s">
        <v>60</v>
      </c>
      <c r="O12" s="32" t="s">
        <v>69</v>
      </c>
      <c r="P12" s="32" t="s">
        <v>71</v>
      </c>
      <c r="Q12" s="33" t="s">
        <v>75</v>
      </c>
    </row>
    <row r="13" spans="1:17" ht="30" customHeight="1" x14ac:dyDescent="0.2">
      <c r="A13" s="19" t="s">
        <v>14</v>
      </c>
      <c r="B13" s="10">
        <v>41</v>
      </c>
      <c r="C13" s="10">
        <v>72</v>
      </c>
      <c r="D13" s="10">
        <v>65</v>
      </c>
      <c r="E13" s="10">
        <v>52</v>
      </c>
      <c r="F13" s="10">
        <v>47</v>
      </c>
      <c r="G13" s="11">
        <v>51</v>
      </c>
      <c r="H13" s="10">
        <v>66</v>
      </c>
      <c r="I13" s="11">
        <v>43</v>
      </c>
      <c r="J13" s="11">
        <v>40</v>
      </c>
      <c r="K13" s="11">
        <v>29</v>
      </c>
      <c r="L13" s="11">
        <v>32</v>
      </c>
      <c r="M13" s="11">
        <v>37</v>
      </c>
      <c r="N13" s="11">
        <v>37</v>
      </c>
      <c r="O13" s="11">
        <v>40</v>
      </c>
      <c r="P13" s="12">
        <f t="shared" ref="P13:P60" si="0">SUM(B13:O13)</f>
        <v>652</v>
      </c>
      <c r="Q13" s="20">
        <f t="shared" ref="Q13:Q47" si="1">O13/N13-1</f>
        <v>8.1081081081081141E-2</v>
      </c>
    </row>
    <row r="14" spans="1:17" ht="30" customHeight="1" x14ac:dyDescent="0.2">
      <c r="A14" s="19" t="s">
        <v>43</v>
      </c>
      <c r="B14" s="10">
        <v>24</v>
      </c>
      <c r="C14" s="10">
        <v>35</v>
      </c>
      <c r="D14" s="10">
        <v>36</v>
      </c>
      <c r="E14" s="10">
        <v>50</v>
      </c>
      <c r="F14" s="10">
        <v>39</v>
      </c>
      <c r="G14" s="11">
        <v>46</v>
      </c>
      <c r="H14" s="10">
        <v>45</v>
      </c>
      <c r="I14" s="11">
        <v>34</v>
      </c>
      <c r="J14" s="11">
        <v>32</v>
      </c>
      <c r="K14" s="11">
        <v>16</v>
      </c>
      <c r="L14" s="11">
        <v>21</v>
      </c>
      <c r="M14" s="11">
        <v>16</v>
      </c>
      <c r="N14" s="11">
        <v>18</v>
      </c>
      <c r="O14" s="11">
        <v>14</v>
      </c>
      <c r="P14" s="12">
        <f t="shared" si="0"/>
        <v>426</v>
      </c>
      <c r="Q14" s="20">
        <f t="shared" si="1"/>
        <v>-0.22222222222222221</v>
      </c>
    </row>
    <row r="15" spans="1:17" ht="34.5" customHeight="1" x14ac:dyDescent="0.2">
      <c r="A15" s="19" t="s">
        <v>64</v>
      </c>
      <c r="B15" s="10">
        <v>29</v>
      </c>
      <c r="C15" s="10">
        <v>21</v>
      </c>
      <c r="D15" s="10">
        <v>26</v>
      </c>
      <c r="E15" s="10">
        <v>25</v>
      </c>
      <c r="F15" s="10">
        <v>22</v>
      </c>
      <c r="G15" s="11">
        <v>20</v>
      </c>
      <c r="H15" s="10">
        <v>30</v>
      </c>
      <c r="I15" s="11">
        <v>26</v>
      </c>
      <c r="J15" s="11">
        <v>26</v>
      </c>
      <c r="K15" s="11">
        <v>28</v>
      </c>
      <c r="L15" s="11">
        <v>27</v>
      </c>
      <c r="M15" s="11">
        <v>28</v>
      </c>
      <c r="N15" s="11">
        <v>29</v>
      </c>
      <c r="O15" s="11">
        <v>30</v>
      </c>
      <c r="P15" s="12">
        <f t="shared" si="0"/>
        <v>367</v>
      </c>
      <c r="Q15" s="20">
        <f t="shared" si="1"/>
        <v>3.4482758620689724E-2</v>
      </c>
    </row>
    <row r="16" spans="1:17" ht="33" customHeight="1" x14ac:dyDescent="0.2">
      <c r="A16" s="19" t="s">
        <v>65</v>
      </c>
      <c r="B16" s="10">
        <v>32</v>
      </c>
      <c r="C16" s="10">
        <v>43</v>
      </c>
      <c r="D16" s="10">
        <v>32</v>
      </c>
      <c r="E16" s="10">
        <v>35</v>
      </c>
      <c r="F16" s="10">
        <v>49</v>
      </c>
      <c r="G16" s="11">
        <v>28</v>
      </c>
      <c r="H16" s="10">
        <v>34</v>
      </c>
      <c r="I16" s="11">
        <v>22</v>
      </c>
      <c r="J16" s="11">
        <v>25</v>
      </c>
      <c r="K16" s="11">
        <v>26</v>
      </c>
      <c r="L16" s="11">
        <v>2</v>
      </c>
      <c r="M16" s="11">
        <v>8</v>
      </c>
      <c r="N16" s="11">
        <v>6</v>
      </c>
      <c r="O16" s="11">
        <v>6</v>
      </c>
      <c r="P16" s="12">
        <f t="shared" si="0"/>
        <v>348</v>
      </c>
      <c r="Q16" s="20">
        <f t="shared" si="1"/>
        <v>0</v>
      </c>
    </row>
    <row r="17" spans="1:18" ht="30" customHeight="1" x14ac:dyDescent="0.2">
      <c r="A17" s="19" t="s">
        <v>3</v>
      </c>
      <c r="B17" s="10">
        <v>20</v>
      </c>
      <c r="C17" s="10">
        <v>23</v>
      </c>
      <c r="D17" s="10">
        <v>22</v>
      </c>
      <c r="E17" s="10">
        <v>21</v>
      </c>
      <c r="F17" s="10">
        <v>23</v>
      </c>
      <c r="G17" s="11">
        <v>24</v>
      </c>
      <c r="H17" s="10">
        <v>28</v>
      </c>
      <c r="I17" s="11">
        <v>21</v>
      </c>
      <c r="J17" s="11">
        <v>17</v>
      </c>
      <c r="K17" s="11">
        <v>15</v>
      </c>
      <c r="L17" s="11">
        <v>20</v>
      </c>
      <c r="M17" s="11">
        <v>17</v>
      </c>
      <c r="N17" s="11">
        <v>19</v>
      </c>
      <c r="O17" s="11">
        <v>19</v>
      </c>
      <c r="P17" s="12">
        <f t="shared" si="0"/>
        <v>289</v>
      </c>
      <c r="Q17" s="20">
        <f t="shared" si="1"/>
        <v>0</v>
      </c>
    </row>
    <row r="18" spans="1:18" ht="30" customHeight="1" x14ac:dyDescent="0.2">
      <c r="A18" s="19" t="s">
        <v>13</v>
      </c>
      <c r="B18" s="10">
        <v>13</v>
      </c>
      <c r="C18" s="10">
        <v>22</v>
      </c>
      <c r="D18" s="10">
        <v>13</v>
      </c>
      <c r="E18" s="10">
        <v>18</v>
      </c>
      <c r="F18" s="10">
        <v>31</v>
      </c>
      <c r="G18" s="11">
        <v>20</v>
      </c>
      <c r="H18" s="10">
        <v>21</v>
      </c>
      <c r="I18" s="11">
        <v>18</v>
      </c>
      <c r="J18" s="11">
        <v>21</v>
      </c>
      <c r="K18" s="11">
        <v>14</v>
      </c>
      <c r="L18" s="11">
        <v>11</v>
      </c>
      <c r="M18" s="11">
        <v>23</v>
      </c>
      <c r="N18" s="11">
        <v>25</v>
      </c>
      <c r="O18" s="11">
        <v>13</v>
      </c>
      <c r="P18" s="12">
        <f t="shared" si="0"/>
        <v>263</v>
      </c>
      <c r="Q18" s="20">
        <f t="shared" si="1"/>
        <v>-0.48</v>
      </c>
    </row>
    <row r="19" spans="1:18" ht="30" customHeight="1" x14ac:dyDescent="0.2">
      <c r="A19" s="19" t="s">
        <v>15</v>
      </c>
      <c r="B19" s="10">
        <v>14</v>
      </c>
      <c r="C19" s="10">
        <v>8</v>
      </c>
      <c r="D19" s="10">
        <v>24</v>
      </c>
      <c r="E19" s="10">
        <v>24</v>
      </c>
      <c r="F19" s="10">
        <v>10</v>
      </c>
      <c r="G19" s="11">
        <v>13</v>
      </c>
      <c r="H19" s="10">
        <v>55</v>
      </c>
      <c r="I19" s="11">
        <v>13</v>
      </c>
      <c r="J19" s="11">
        <v>14</v>
      </c>
      <c r="K19" s="11">
        <v>11</v>
      </c>
      <c r="L19" s="11">
        <v>13</v>
      </c>
      <c r="M19" s="11">
        <v>12</v>
      </c>
      <c r="N19" s="11">
        <v>13</v>
      </c>
      <c r="O19" s="11">
        <v>12</v>
      </c>
      <c r="P19" s="12">
        <f t="shared" si="0"/>
        <v>236</v>
      </c>
      <c r="Q19" s="20">
        <f t="shared" si="1"/>
        <v>-7.6923076923076872E-2</v>
      </c>
      <c r="R19" s="13"/>
    </row>
    <row r="20" spans="1:18" ht="36" customHeight="1" x14ac:dyDescent="0.2">
      <c r="A20" s="19" t="s">
        <v>63</v>
      </c>
      <c r="B20" s="10">
        <v>21</v>
      </c>
      <c r="C20" s="10">
        <f>23</f>
        <v>23</v>
      </c>
      <c r="D20" s="10">
        <v>29</v>
      </c>
      <c r="E20" s="10">
        <v>28</v>
      </c>
      <c r="F20" s="10">
        <v>20</v>
      </c>
      <c r="G20" s="11">
        <v>22</v>
      </c>
      <c r="H20" s="10">
        <v>16</v>
      </c>
      <c r="I20" s="11">
        <v>12</v>
      </c>
      <c r="J20" s="11">
        <v>11</v>
      </c>
      <c r="K20" s="11">
        <v>12</v>
      </c>
      <c r="L20" s="11">
        <v>14</v>
      </c>
      <c r="M20" s="11">
        <v>6</v>
      </c>
      <c r="N20" s="11">
        <v>7</v>
      </c>
      <c r="O20" s="11">
        <v>7</v>
      </c>
      <c r="P20" s="12">
        <f t="shared" si="0"/>
        <v>228</v>
      </c>
      <c r="Q20" s="20">
        <f t="shared" si="1"/>
        <v>0</v>
      </c>
    </row>
    <row r="21" spans="1:18" ht="30" customHeight="1" x14ac:dyDescent="0.2">
      <c r="A21" s="19" t="s">
        <v>5</v>
      </c>
      <c r="B21" s="10">
        <v>11</v>
      </c>
      <c r="C21" s="10">
        <v>12</v>
      </c>
      <c r="D21" s="10">
        <v>14</v>
      </c>
      <c r="E21" s="10">
        <v>12</v>
      </c>
      <c r="F21" s="10">
        <v>20</v>
      </c>
      <c r="G21" s="11">
        <v>10</v>
      </c>
      <c r="H21" s="10">
        <v>13</v>
      </c>
      <c r="I21" s="11">
        <v>22</v>
      </c>
      <c r="J21" s="11">
        <v>12</v>
      </c>
      <c r="K21" s="11">
        <v>24</v>
      </c>
      <c r="L21" s="11">
        <v>15</v>
      </c>
      <c r="M21" s="11">
        <v>29</v>
      </c>
      <c r="N21" s="11">
        <v>15</v>
      </c>
      <c r="O21" s="11">
        <v>18</v>
      </c>
      <c r="P21" s="12">
        <f t="shared" si="0"/>
        <v>227</v>
      </c>
      <c r="Q21" s="20">
        <f t="shared" si="1"/>
        <v>0.19999999999999996</v>
      </c>
    </row>
    <row r="22" spans="1:18" ht="30" customHeight="1" x14ac:dyDescent="0.2">
      <c r="A22" s="19" t="s">
        <v>16</v>
      </c>
      <c r="B22" s="10">
        <v>16</v>
      </c>
      <c r="C22" s="10">
        <v>30</v>
      </c>
      <c r="D22" s="10">
        <v>17</v>
      </c>
      <c r="E22" s="10">
        <v>18</v>
      </c>
      <c r="F22" s="10">
        <v>20</v>
      </c>
      <c r="G22" s="11">
        <v>20</v>
      </c>
      <c r="H22" s="10">
        <v>15</v>
      </c>
      <c r="I22" s="11">
        <v>11</v>
      </c>
      <c r="J22" s="11">
        <v>12</v>
      </c>
      <c r="K22" s="11">
        <v>10</v>
      </c>
      <c r="L22" s="11">
        <v>7</v>
      </c>
      <c r="M22" s="11">
        <v>12</v>
      </c>
      <c r="N22" s="11">
        <v>10</v>
      </c>
      <c r="O22" s="11">
        <v>9</v>
      </c>
      <c r="P22" s="12">
        <f t="shared" si="0"/>
        <v>207</v>
      </c>
      <c r="Q22" s="20">
        <f t="shared" si="1"/>
        <v>-9.9999999999999978E-2</v>
      </c>
    </row>
    <row r="23" spans="1:18" ht="30" customHeight="1" x14ac:dyDescent="0.2">
      <c r="A23" s="19" t="s">
        <v>35</v>
      </c>
      <c r="B23" s="10">
        <v>7</v>
      </c>
      <c r="C23" s="10">
        <v>12</v>
      </c>
      <c r="D23" s="10">
        <v>15</v>
      </c>
      <c r="E23" s="10">
        <v>14</v>
      </c>
      <c r="F23" s="10">
        <v>16</v>
      </c>
      <c r="G23" s="11">
        <v>14</v>
      </c>
      <c r="H23" s="10">
        <v>21</v>
      </c>
      <c r="I23" s="11">
        <v>23</v>
      </c>
      <c r="J23" s="11">
        <v>17</v>
      </c>
      <c r="K23" s="11">
        <v>13</v>
      </c>
      <c r="L23" s="11">
        <v>15</v>
      </c>
      <c r="M23" s="11">
        <v>16</v>
      </c>
      <c r="N23" s="11">
        <v>7</v>
      </c>
      <c r="O23" s="11">
        <v>10</v>
      </c>
      <c r="P23" s="12">
        <f t="shared" si="0"/>
        <v>200</v>
      </c>
      <c r="Q23" s="20">
        <f t="shared" si="1"/>
        <v>0.4285714285714286</v>
      </c>
    </row>
    <row r="24" spans="1:18" ht="30" customHeight="1" x14ac:dyDescent="0.2">
      <c r="A24" s="19" t="s">
        <v>21</v>
      </c>
      <c r="B24" s="10">
        <v>7</v>
      </c>
      <c r="C24" s="10">
        <v>13</v>
      </c>
      <c r="D24" s="10">
        <v>9</v>
      </c>
      <c r="E24" s="10">
        <v>10</v>
      </c>
      <c r="F24" s="10">
        <v>26</v>
      </c>
      <c r="G24" s="11">
        <v>17</v>
      </c>
      <c r="H24" s="10">
        <v>15</v>
      </c>
      <c r="I24" s="11">
        <v>20</v>
      </c>
      <c r="J24" s="11">
        <v>16</v>
      </c>
      <c r="K24" s="11">
        <v>14</v>
      </c>
      <c r="L24" s="11">
        <v>8</v>
      </c>
      <c r="M24" s="11">
        <v>8</v>
      </c>
      <c r="N24" s="11">
        <v>7</v>
      </c>
      <c r="O24" s="11">
        <v>11</v>
      </c>
      <c r="P24" s="12">
        <f t="shared" si="0"/>
        <v>181</v>
      </c>
      <c r="Q24" s="20">
        <f t="shared" si="1"/>
        <v>0.5714285714285714</v>
      </c>
    </row>
    <row r="25" spans="1:18" ht="30" customHeight="1" x14ac:dyDescent="0.2">
      <c r="A25" s="19" t="s">
        <v>66</v>
      </c>
      <c r="B25" s="10">
        <v>13</v>
      </c>
      <c r="C25" s="10">
        <v>18</v>
      </c>
      <c r="D25" s="10">
        <v>17</v>
      </c>
      <c r="E25" s="10">
        <v>11</v>
      </c>
      <c r="F25" s="10">
        <v>17</v>
      </c>
      <c r="G25" s="11">
        <v>19</v>
      </c>
      <c r="H25" s="10">
        <v>17</v>
      </c>
      <c r="I25" s="11">
        <v>11</v>
      </c>
      <c r="J25" s="11">
        <v>15</v>
      </c>
      <c r="K25" s="11">
        <v>17</v>
      </c>
      <c r="L25" s="11">
        <v>5</v>
      </c>
      <c r="M25" s="11">
        <v>6</v>
      </c>
      <c r="N25" s="11">
        <v>6</v>
      </c>
      <c r="O25" s="11">
        <v>8</v>
      </c>
      <c r="P25" s="12">
        <f t="shared" si="0"/>
        <v>180</v>
      </c>
      <c r="Q25" s="20">
        <f t="shared" si="1"/>
        <v>0.33333333333333326</v>
      </c>
    </row>
    <row r="26" spans="1:18" ht="30" customHeight="1" x14ac:dyDescent="0.2">
      <c r="A26" s="19" t="s">
        <v>19</v>
      </c>
      <c r="B26" s="10">
        <v>13</v>
      </c>
      <c r="C26" s="10">
        <v>11</v>
      </c>
      <c r="D26" s="10">
        <v>12</v>
      </c>
      <c r="E26" s="10">
        <v>10</v>
      </c>
      <c r="F26" s="10">
        <v>14</v>
      </c>
      <c r="G26" s="11">
        <v>16</v>
      </c>
      <c r="H26" s="10">
        <v>9</v>
      </c>
      <c r="I26" s="11">
        <v>8</v>
      </c>
      <c r="J26" s="11">
        <v>17</v>
      </c>
      <c r="K26" s="11">
        <v>7</v>
      </c>
      <c r="L26" s="11">
        <v>7</v>
      </c>
      <c r="M26" s="11">
        <v>10</v>
      </c>
      <c r="N26" s="11">
        <v>12</v>
      </c>
      <c r="O26" s="11">
        <v>10</v>
      </c>
      <c r="P26" s="12">
        <f t="shared" si="0"/>
        <v>156</v>
      </c>
      <c r="Q26" s="20">
        <f t="shared" si="1"/>
        <v>-0.16666666666666663</v>
      </c>
      <c r="R26" s="13"/>
    </row>
    <row r="27" spans="1:18" ht="30" customHeight="1" x14ac:dyDescent="0.2">
      <c r="A27" s="19" t="s">
        <v>22</v>
      </c>
      <c r="B27" s="10">
        <v>11</v>
      </c>
      <c r="C27" s="10">
        <v>7</v>
      </c>
      <c r="D27" s="10">
        <v>5</v>
      </c>
      <c r="E27" s="10">
        <v>8</v>
      </c>
      <c r="F27" s="10">
        <v>17</v>
      </c>
      <c r="G27" s="11">
        <v>12</v>
      </c>
      <c r="H27" s="10">
        <v>11</v>
      </c>
      <c r="I27" s="11">
        <v>24</v>
      </c>
      <c r="J27" s="11">
        <v>27</v>
      </c>
      <c r="K27" s="11">
        <v>11</v>
      </c>
      <c r="L27" s="11">
        <v>7</v>
      </c>
      <c r="M27" s="11">
        <v>6</v>
      </c>
      <c r="N27" s="11">
        <v>4</v>
      </c>
      <c r="O27" s="11">
        <v>4</v>
      </c>
      <c r="P27" s="12">
        <f t="shared" si="0"/>
        <v>154</v>
      </c>
      <c r="Q27" s="20">
        <f t="shared" si="1"/>
        <v>0</v>
      </c>
      <c r="R27" s="13"/>
    </row>
    <row r="28" spans="1:18" ht="30" customHeight="1" x14ac:dyDescent="0.2">
      <c r="A28" s="19" t="s">
        <v>18</v>
      </c>
      <c r="B28" s="10">
        <v>6</v>
      </c>
      <c r="C28" s="10">
        <v>16</v>
      </c>
      <c r="D28" s="10">
        <v>16</v>
      </c>
      <c r="E28" s="10">
        <v>22</v>
      </c>
      <c r="F28" s="10">
        <v>22</v>
      </c>
      <c r="G28" s="11">
        <v>7</v>
      </c>
      <c r="H28" s="10">
        <v>7</v>
      </c>
      <c r="I28" s="11">
        <v>7</v>
      </c>
      <c r="J28" s="11">
        <v>9</v>
      </c>
      <c r="K28" s="11">
        <v>6</v>
      </c>
      <c r="L28" s="11">
        <v>6</v>
      </c>
      <c r="M28" s="11">
        <v>5</v>
      </c>
      <c r="N28" s="11">
        <v>11</v>
      </c>
      <c r="O28" s="11">
        <v>13</v>
      </c>
      <c r="P28" s="12">
        <f t="shared" si="0"/>
        <v>153</v>
      </c>
      <c r="Q28" s="20">
        <f t="shared" si="1"/>
        <v>0.18181818181818188</v>
      </c>
    </row>
    <row r="29" spans="1:18" ht="30" customHeight="1" x14ac:dyDescent="0.2">
      <c r="A29" s="19" t="s">
        <v>74</v>
      </c>
      <c r="B29" s="10">
        <v>10</v>
      </c>
      <c r="C29" s="10">
        <v>7</v>
      </c>
      <c r="D29" s="10">
        <v>9</v>
      </c>
      <c r="E29" s="10">
        <v>11</v>
      </c>
      <c r="F29" s="10">
        <v>10</v>
      </c>
      <c r="G29" s="11">
        <v>17</v>
      </c>
      <c r="H29" s="10">
        <v>10</v>
      </c>
      <c r="I29" s="11">
        <v>12</v>
      </c>
      <c r="J29" s="11">
        <v>12</v>
      </c>
      <c r="K29" s="11">
        <v>11</v>
      </c>
      <c r="L29" s="11">
        <v>9</v>
      </c>
      <c r="M29" s="11">
        <v>8</v>
      </c>
      <c r="N29" s="11">
        <v>13</v>
      </c>
      <c r="O29" s="11">
        <v>13</v>
      </c>
      <c r="P29" s="12">
        <f t="shared" si="0"/>
        <v>152</v>
      </c>
      <c r="Q29" s="20">
        <f t="shared" si="1"/>
        <v>0</v>
      </c>
      <c r="R29" s="13"/>
    </row>
    <row r="30" spans="1:18" ht="30.75" customHeight="1" x14ac:dyDescent="0.2">
      <c r="A30" s="19" t="s">
        <v>38</v>
      </c>
      <c r="B30" s="10">
        <v>9</v>
      </c>
      <c r="C30" s="10">
        <v>14</v>
      </c>
      <c r="D30" s="10">
        <v>10</v>
      </c>
      <c r="E30" s="10">
        <v>8</v>
      </c>
      <c r="F30" s="10">
        <v>10</v>
      </c>
      <c r="G30" s="11">
        <v>10</v>
      </c>
      <c r="H30" s="10">
        <v>11</v>
      </c>
      <c r="I30" s="11">
        <v>6</v>
      </c>
      <c r="J30" s="11">
        <v>13</v>
      </c>
      <c r="K30" s="11">
        <v>28</v>
      </c>
      <c r="L30" s="11">
        <v>10</v>
      </c>
      <c r="M30" s="11">
        <v>7</v>
      </c>
      <c r="N30" s="11">
        <v>9</v>
      </c>
      <c r="O30" s="11">
        <v>4</v>
      </c>
      <c r="P30" s="12">
        <f t="shared" si="0"/>
        <v>149</v>
      </c>
      <c r="Q30" s="20">
        <f t="shared" si="1"/>
        <v>-0.55555555555555558</v>
      </c>
    </row>
    <row r="31" spans="1:18" ht="30" customHeight="1" x14ac:dyDescent="0.2">
      <c r="A31" s="19" t="s">
        <v>7</v>
      </c>
      <c r="B31" s="10">
        <v>7</v>
      </c>
      <c r="C31" s="10">
        <v>8</v>
      </c>
      <c r="D31" s="10">
        <v>15</v>
      </c>
      <c r="E31" s="10">
        <v>15</v>
      </c>
      <c r="F31" s="10">
        <v>15</v>
      </c>
      <c r="G31" s="11">
        <v>6</v>
      </c>
      <c r="H31" s="10">
        <v>10</v>
      </c>
      <c r="I31" s="11">
        <v>22</v>
      </c>
      <c r="J31" s="11">
        <v>18</v>
      </c>
      <c r="K31" s="11">
        <v>9</v>
      </c>
      <c r="L31" s="11">
        <v>3</v>
      </c>
      <c r="M31" s="11">
        <v>4</v>
      </c>
      <c r="N31" s="11">
        <v>4</v>
      </c>
      <c r="O31" s="11">
        <v>8</v>
      </c>
      <c r="P31" s="12">
        <f t="shared" si="0"/>
        <v>144</v>
      </c>
      <c r="Q31" s="20">
        <f t="shared" si="1"/>
        <v>1</v>
      </c>
    </row>
    <row r="32" spans="1:18" ht="31.5" customHeight="1" x14ac:dyDescent="0.2">
      <c r="A32" s="19" t="s">
        <v>6</v>
      </c>
      <c r="B32" s="10">
        <v>20</v>
      </c>
      <c r="C32" s="10">
        <v>20</v>
      </c>
      <c r="D32" s="10">
        <v>13</v>
      </c>
      <c r="E32" s="10">
        <v>12</v>
      </c>
      <c r="F32" s="10">
        <v>10</v>
      </c>
      <c r="G32" s="11">
        <v>8</v>
      </c>
      <c r="H32" s="10">
        <v>11</v>
      </c>
      <c r="I32" s="11">
        <v>9</v>
      </c>
      <c r="J32" s="11">
        <v>5</v>
      </c>
      <c r="K32" s="11">
        <v>8</v>
      </c>
      <c r="L32" s="11">
        <v>7</v>
      </c>
      <c r="M32" s="11">
        <v>2</v>
      </c>
      <c r="N32" s="11">
        <v>7</v>
      </c>
      <c r="O32" s="11">
        <v>3</v>
      </c>
      <c r="P32" s="12">
        <f t="shared" si="0"/>
        <v>135</v>
      </c>
      <c r="Q32" s="20">
        <f t="shared" si="1"/>
        <v>-0.5714285714285714</v>
      </c>
    </row>
    <row r="33" spans="1:17" ht="30" customHeight="1" x14ac:dyDescent="0.2">
      <c r="A33" s="19" t="s">
        <v>2</v>
      </c>
      <c r="B33" s="10">
        <v>4</v>
      </c>
      <c r="C33" s="10">
        <v>9</v>
      </c>
      <c r="D33" s="10">
        <v>11</v>
      </c>
      <c r="E33" s="10">
        <v>14</v>
      </c>
      <c r="F33" s="10">
        <v>13</v>
      </c>
      <c r="G33" s="11">
        <v>9</v>
      </c>
      <c r="H33" s="10">
        <v>12</v>
      </c>
      <c r="I33" s="11">
        <v>9</v>
      </c>
      <c r="J33" s="11">
        <v>11</v>
      </c>
      <c r="K33" s="11">
        <v>8</v>
      </c>
      <c r="L33" s="11">
        <v>8</v>
      </c>
      <c r="M33" s="11">
        <v>4</v>
      </c>
      <c r="N33" s="11">
        <v>8</v>
      </c>
      <c r="O33" s="11">
        <v>6</v>
      </c>
      <c r="P33" s="12">
        <f t="shared" si="0"/>
        <v>126</v>
      </c>
      <c r="Q33" s="20">
        <f t="shared" si="1"/>
        <v>-0.25</v>
      </c>
    </row>
    <row r="34" spans="1:17" ht="30" customHeight="1" x14ac:dyDescent="0.2">
      <c r="A34" s="19" t="s">
        <v>23</v>
      </c>
      <c r="B34" s="10">
        <v>7</v>
      </c>
      <c r="C34" s="10">
        <v>6</v>
      </c>
      <c r="D34" s="10">
        <v>10</v>
      </c>
      <c r="E34" s="10">
        <v>10</v>
      </c>
      <c r="F34" s="10">
        <v>9</v>
      </c>
      <c r="G34" s="11">
        <v>9</v>
      </c>
      <c r="H34" s="10">
        <v>6</v>
      </c>
      <c r="I34" s="11">
        <v>20</v>
      </c>
      <c r="J34" s="11">
        <v>8</v>
      </c>
      <c r="K34" s="11">
        <v>6</v>
      </c>
      <c r="L34" s="11">
        <v>5</v>
      </c>
      <c r="M34" s="11">
        <v>10</v>
      </c>
      <c r="N34" s="11">
        <v>8</v>
      </c>
      <c r="O34" s="11">
        <v>11</v>
      </c>
      <c r="P34" s="12">
        <f t="shared" si="0"/>
        <v>125</v>
      </c>
      <c r="Q34" s="20">
        <f t="shared" si="1"/>
        <v>0.375</v>
      </c>
    </row>
    <row r="35" spans="1:17" ht="30" customHeight="1" x14ac:dyDescent="0.2">
      <c r="A35" s="19" t="s">
        <v>11</v>
      </c>
      <c r="B35" s="10">
        <v>4</v>
      </c>
      <c r="C35" s="10">
        <v>6</v>
      </c>
      <c r="D35" s="10">
        <v>5</v>
      </c>
      <c r="E35" s="10">
        <v>8</v>
      </c>
      <c r="F35" s="10">
        <v>7</v>
      </c>
      <c r="G35" s="11">
        <v>17</v>
      </c>
      <c r="H35" s="10">
        <v>9</v>
      </c>
      <c r="I35" s="11">
        <v>9</v>
      </c>
      <c r="J35" s="11">
        <v>11</v>
      </c>
      <c r="K35" s="11">
        <v>13</v>
      </c>
      <c r="L35" s="11">
        <v>5</v>
      </c>
      <c r="M35" s="11">
        <v>3</v>
      </c>
      <c r="N35" s="11">
        <v>10</v>
      </c>
      <c r="O35" s="11">
        <v>12</v>
      </c>
      <c r="P35" s="12">
        <f t="shared" si="0"/>
        <v>119</v>
      </c>
      <c r="Q35" s="20">
        <f t="shared" si="1"/>
        <v>0.19999999999999996</v>
      </c>
    </row>
    <row r="36" spans="1:17" ht="30" customHeight="1" x14ac:dyDescent="0.2">
      <c r="A36" s="19" t="s">
        <v>17</v>
      </c>
      <c r="B36" s="10">
        <v>19</v>
      </c>
      <c r="C36" s="10">
        <v>23</v>
      </c>
      <c r="D36" s="10">
        <f>17+8</f>
        <v>25</v>
      </c>
      <c r="E36" s="10">
        <v>8</v>
      </c>
      <c r="F36" s="10">
        <v>11</v>
      </c>
      <c r="G36" s="11">
        <v>7</v>
      </c>
      <c r="H36" s="10">
        <v>8</v>
      </c>
      <c r="I36" s="11">
        <v>7</v>
      </c>
      <c r="J36" s="11"/>
      <c r="K36" s="11"/>
      <c r="L36" s="11"/>
      <c r="M36" s="11">
        <v>1</v>
      </c>
      <c r="N36" s="11">
        <v>1</v>
      </c>
      <c r="O36" s="11">
        <v>2</v>
      </c>
      <c r="P36" s="12">
        <f t="shared" si="0"/>
        <v>112</v>
      </c>
      <c r="Q36" s="20">
        <f t="shared" si="1"/>
        <v>1</v>
      </c>
    </row>
    <row r="37" spans="1:17" ht="33" customHeight="1" x14ac:dyDescent="0.2">
      <c r="A37" s="19" t="s">
        <v>25</v>
      </c>
      <c r="B37" s="10">
        <v>8</v>
      </c>
      <c r="C37" s="10">
        <v>6</v>
      </c>
      <c r="D37" s="10">
        <v>6</v>
      </c>
      <c r="E37" s="10">
        <v>8</v>
      </c>
      <c r="F37" s="10">
        <v>7</v>
      </c>
      <c r="G37" s="11">
        <v>17</v>
      </c>
      <c r="H37" s="10">
        <v>8</v>
      </c>
      <c r="I37" s="11">
        <v>7</v>
      </c>
      <c r="J37" s="11">
        <v>13</v>
      </c>
      <c r="K37" s="11">
        <v>9</v>
      </c>
      <c r="L37" s="11">
        <v>6</v>
      </c>
      <c r="M37" s="11">
        <v>5</v>
      </c>
      <c r="N37" s="11">
        <v>5</v>
      </c>
      <c r="O37" s="11">
        <v>5</v>
      </c>
      <c r="P37" s="12">
        <f t="shared" si="0"/>
        <v>110</v>
      </c>
      <c r="Q37" s="20">
        <f t="shared" si="1"/>
        <v>0</v>
      </c>
    </row>
    <row r="38" spans="1:17" ht="30" customHeight="1" x14ac:dyDescent="0.2">
      <c r="A38" s="19" t="s">
        <v>41</v>
      </c>
      <c r="B38" s="10">
        <v>9</v>
      </c>
      <c r="C38" s="10">
        <v>8</v>
      </c>
      <c r="D38" s="10">
        <v>19</v>
      </c>
      <c r="E38" s="10">
        <v>10</v>
      </c>
      <c r="F38" s="10">
        <v>3</v>
      </c>
      <c r="G38" s="11">
        <v>9</v>
      </c>
      <c r="H38" s="10">
        <v>2</v>
      </c>
      <c r="I38" s="11">
        <v>9</v>
      </c>
      <c r="J38" s="11">
        <v>9</v>
      </c>
      <c r="K38" s="11">
        <v>7</v>
      </c>
      <c r="L38" s="11">
        <v>3</v>
      </c>
      <c r="M38" s="11">
        <v>6</v>
      </c>
      <c r="N38" s="11">
        <v>2</v>
      </c>
      <c r="O38" s="11">
        <v>9</v>
      </c>
      <c r="P38" s="12">
        <f t="shared" si="0"/>
        <v>105</v>
      </c>
      <c r="Q38" s="20">
        <f t="shared" si="1"/>
        <v>3.5</v>
      </c>
    </row>
    <row r="39" spans="1:17" ht="30" customHeight="1" x14ac:dyDescent="0.2">
      <c r="A39" s="19" t="s">
        <v>44</v>
      </c>
      <c r="B39" s="10">
        <v>7</v>
      </c>
      <c r="C39" s="10">
        <v>3</v>
      </c>
      <c r="D39" s="10">
        <v>5</v>
      </c>
      <c r="E39" s="10">
        <v>3</v>
      </c>
      <c r="F39" s="10">
        <v>7</v>
      </c>
      <c r="G39" s="11">
        <v>3</v>
      </c>
      <c r="H39" s="10">
        <v>8</v>
      </c>
      <c r="I39" s="11">
        <v>26</v>
      </c>
      <c r="J39" s="11">
        <v>4</v>
      </c>
      <c r="K39" s="11">
        <v>12</v>
      </c>
      <c r="L39" s="11">
        <v>3</v>
      </c>
      <c r="M39" s="11">
        <v>8</v>
      </c>
      <c r="N39" s="11">
        <v>8</v>
      </c>
      <c r="O39" s="11">
        <v>5</v>
      </c>
      <c r="P39" s="12">
        <f t="shared" si="0"/>
        <v>102</v>
      </c>
      <c r="Q39" s="20">
        <f t="shared" si="1"/>
        <v>-0.375</v>
      </c>
    </row>
    <row r="40" spans="1:17" ht="30" customHeight="1" x14ac:dyDescent="0.2">
      <c r="A40" s="19" t="s">
        <v>1</v>
      </c>
      <c r="B40" s="10">
        <v>9</v>
      </c>
      <c r="C40" s="10">
        <v>8</v>
      </c>
      <c r="D40" s="10">
        <v>9</v>
      </c>
      <c r="E40" s="10">
        <v>5</v>
      </c>
      <c r="F40" s="10">
        <v>5</v>
      </c>
      <c r="G40" s="11">
        <v>6</v>
      </c>
      <c r="H40" s="10">
        <v>5</v>
      </c>
      <c r="I40" s="11">
        <v>8</v>
      </c>
      <c r="J40" s="11">
        <v>11</v>
      </c>
      <c r="K40" s="11">
        <v>5</v>
      </c>
      <c r="L40" s="11">
        <v>10</v>
      </c>
      <c r="M40" s="11">
        <v>10</v>
      </c>
      <c r="N40" s="11">
        <v>3</v>
      </c>
      <c r="O40" s="11">
        <v>3</v>
      </c>
      <c r="P40" s="12">
        <f t="shared" si="0"/>
        <v>97</v>
      </c>
      <c r="Q40" s="20">
        <f t="shared" si="1"/>
        <v>0</v>
      </c>
    </row>
    <row r="41" spans="1:17" s="13" customFormat="1" ht="30" customHeight="1" x14ac:dyDescent="0.2">
      <c r="A41" s="19" t="s">
        <v>20</v>
      </c>
      <c r="B41" s="10">
        <v>16</v>
      </c>
      <c r="C41" s="10">
        <v>11</v>
      </c>
      <c r="D41" s="10">
        <v>9</v>
      </c>
      <c r="E41" s="10">
        <v>15</v>
      </c>
      <c r="F41" s="10">
        <v>7</v>
      </c>
      <c r="G41" s="11">
        <v>19</v>
      </c>
      <c r="H41" s="10">
        <v>6</v>
      </c>
      <c r="I41" s="11">
        <v>6</v>
      </c>
      <c r="J41" s="11"/>
      <c r="K41" s="11">
        <v>4</v>
      </c>
      <c r="L41" s="11">
        <v>1</v>
      </c>
      <c r="M41" s="11"/>
      <c r="N41" s="11">
        <v>3</v>
      </c>
      <c r="O41" s="11"/>
      <c r="P41" s="12">
        <f t="shared" si="0"/>
        <v>97</v>
      </c>
      <c r="Q41" s="35">
        <f t="shared" si="1"/>
        <v>-1</v>
      </c>
    </row>
    <row r="42" spans="1:17" ht="30" customHeight="1" x14ac:dyDescent="0.2">
      <c r="A42" s="19" t="s">
        <v>0</v>
      </c>
      <c r="B42" s="10">
        <v>13</v>
      </c>
      <c r="C42" s="10">
        <v>7</v>
      </c>
      <c r="D42" s="10">
        <v>6</v>
      </c>
      <c r="E42" s="10">
        <v>11</v>
      </c>
      <c r="F42" s="10">
        <v>7</v>
      </c>
      <c r="G42" s="11">
        <v>12</v>
      </c>
      <c r="H42" s="10">
        <v>5</v>
      </c>
      <c r="I42" s="11">
        <v>7</v>
      </c>
      <c r="J42" s="11">
        <v>9</v>
      </c>
      <c r="K42" s="11">
        <v>3</v>
      </c>
      <c r="L42" s="11">
        <v>2</v>
      </c>
      <c r="M42" s="11">
        <v>6</v>
      </c>
      <c r="N42" s="11">
        <v>1</v>
      </c>
      <c r="O42" s="11">
        <v>4</v>
      </c>
      <c r="P42" s="12">
        <f t="shared" si="0"/>
        <v>93</v>
      </c>
      <c r="Q42" s="20">
        <f t="shared" si="1"/>
        <v>3</v>
      </c>
    </row>
    <row r="43" spans="1:17" ht="30" customHeight="1" x14ac:dyDescent="0.2">
      <c r="A43" s="19" t="s">
        <v>45</v>
      </c>
      <c r="B43" s="10">
        <v>5</v>
      </c>
      <c r="C43" s="10">
        <v>3</v>
      </c>
      <c r="D43" s="10">
        <v>10</v>
      </c>
      <c r="E43" s="10">
        <v>11</v>
      </c>
      <c r="F43" s="10">
        <v>11</v>
      </c>
      <c r="G43" s="11">
        <v>8</v>
      </c>
      <c r="H43" s="10">
        <v>4</v>
      </c>
      <c r="I43" s="11">
        <v>10</v>
      </c>
      <c r="J43" s="11">
        <v>4</v>
      </c>
      <c r="K43" s="11">
        <v>7</v>
      </c>
      <c r="L43" s="11">
        <v>5</v>
      </c>
      <c r="M43" s="11">
        <v>3</v>
      </c>
      <c r="N43" s="11">
        <v>6</v>
      </c>
      <c r="O43" s="11">
        <v>4</v>
      </c>
      <c r="P43" s="12">
        <f t="shared" si="0"/>
        <v>91</v>
      </c>
      <c r="Q43" s="20">
        <f t="shared" si="1"/>
        <v>-0.33333333333333337</v>
      </c>
    </row>
    <row r="44" spans="1:17" ht="30" customHeight="1" x14ac:dyDescent="0.2">
      <c r="A44" s="19" t="s">
        <v>8</v>
      </c>
      <c r="B44" s="10">
        <v>5</v>
      </c>
      <c r="C44" s="10">
        <v>7</v>
      </c>
      <c r="D44" s="10">
        <v>9</v>
      </c>
      <c r="E44" s="10">
        <v>10</v>
      </c>
      <c r="F44" s="10">
        <v>4</v>
      </c>
      <c r="G44" s="11">
        <v>7</v>
      </c>
      <c r="H44" s="10">
        <v>9</v>
      </c>
      <c r="I44" s="11">
        <v>5</v>
      </c>
      <c r="J44" s="11">
        <v>6</v>
      </c>
      <c r="K44" s="11">
        <v>4</v>
      </c>
      <c r="L44" s="11">
        <v>5</v>
      </c>
      <c r="M44" s="11">
        <v>9</v>
      </c>
      <c r="N44" s="11">
        <v>3</v>
      </c>
      <c r="O44" s="11">
        <v>3</v>
      </c>
      <c r="P44" s="12">
        <f t="shared" si="0"/>
        <v>86</v>
      </c>
      <c r="Q44" s="20">
        <f t="shared" si="1"/>
        <v>0</v>
      </c>
    </row>
    <row r="45" spans="1:17" ht="30" customHeight="1" x14ac:dyDescent="0.2">
      <c r="A45" s="19" t="s">
        <v>24</v>
      </c>
      <c r="B45" s="10">
        <v>6</v>
      </c>
      <c r="C45" s="10">
        <v>7</v>
      </c>
      <c r="D45" s="10">
        <v>5</v>
      </c>
      <c r="E45" s="10">
        <v>7</v>
      </c>
      <c r="F45" s="10">
        <v>9</v>
      </c>
      <c r="G45" s="11">
        <v>4</v>
      </c>
      <c r="H45" s="10">
        <v>5</v>
      </c>
      <c r="I45" s="11">
        <v>7</v>
      </c>
      <c r="J45" s="11">
        <v>13</v>
      </c>
      <c r="K45" s="11">
        <v>6</v>
      </c>
      <c r="L45" s="11">
        <v>2</v>
      </c>
      <c r="M45" s="11">
        <v>3</v>
      </c>
      <c r="N45" s="11">
        <v>4</v>
      </c>
      <c r="O45" s="11">
        <v>3</v>
      </c>
      <c r="P45" s="12">
        <f t="shared" si="0"/>
        <v>81</v>
      </c>
      <c r="Q45" s="20">
        <f t="shared" si="1"/>
        <v>-0.25</v>
      </c>
    </row>
    <row r="46" spans="1:17" ht="30" customHeight="1" x14ac:dyDescent="0.2">
      <c r="A46" s="19" t="s">
        <v>10</v>
      </c>
      <c r="B46" s="10">
        <v>8</v>
      </c>
      <c r="C46" s="10">
        <v>7</v>
      </c>
      <c r="D46" s="10">
        <v>7</v>
      </c>
      <c r="E46" s="10">
        <v>7</v>
      </c>
      <c r="F46" s="10">
        <v>4</v>
      </c>
      <c r="G46" s="11">
        <v>5</v>
      </c>
      <c r="H46" s="10">
        <v>7</v>
      </c>
      <c r="I46" s="11">
        <v>6</v>
      </c>
      <c r="J46" s="11">
        <v>11</v>
      </c>
      <c r="K46" s="11">
        <v>5</v>
      </c>
      <c r="L46" s="11">
        <v>2</v>
      </c>
      <c r="M46" s="11">
        <v>4</v>
      </c>
      <c r="N46" s="11">
        <v>4</v>
      </c>
      <c r="O46" s="11">
        <v>3</v>
      </c>
      <c r="P46" s="12">
        <f t="shared" si="0"/>
        <v>80</v>
      </c>
      <c r="Q46" s="20">
        <f t="shared" si="1"/>
        <v>-0.25</v>
      </c>
    </row>
    <row r="47" spans="1:17" ht="29.25" customHeight="1" x14ac:dyDescent="0.2">
      <c r="A47" s="19" t="s">
        <v>29</v>
      </c>
      <c r="B47" s="10">
        <v>1</v>
      </c>
      <c r="C47" s="10">
        <v>1</v>
      </c>
      <c r="D47" s="10">
        <v>5</v>
      </c>
      <c r="E47" s="10">
        <v>7</v>
      </c>
      <c r="F47" s="10">
        <v>2</v>
      </c>
      <c r="G47" s="11">
        <v>10</v>
      </c>
      <c r="H47" s="10">
        <v>7</v>
      </c>
      <c r="I47" s="11">
        <v>5</v>
      </c>
      <c r="J47" s="11">
        <v>5</v>
      </c>
      <c r="K47" s="11">
        <v>3</v>
      </c>
      <c r="L47" s="11">
        <v>10</v>
      </c>
      <c r="M47" s="11">
        <v>3</v>
      </c>
      <c r="N47" s="11">
        <v>10</v>
      </c>
      <c r="O47" s="11">
        <v>10</v>
      </c>
      <c r="P47" s="12">
        <f t="shared" si="0"/>
        <v>79</v>
      </c>
      <c r="Q47" s="20">
        <f t="shared" si="1"/>
        <v>0</v>
      </c>
    </row>
    <row r="48" spans="1:17" ht="30" customHeight="1" x14ac:dyDescent="0.2">
      <c r="A48" s="19" t="s">
        <v>9</v>
      </c>
      <c r="B48" s="10">
        <v>3</v>
      </c>
      <c r="C48" s="10">
        <v>1</v>
      </c>
      <c r="D48" s="10">
        <v>4</v>
      </c>
      <c r="E48" s="10">
        <v>6</v>
      </c>
      <c r="F48" s="10">
        <v>13</v>
      </c>
      <c r="G48" s="11">
        <v>11</v>
      </c>
      <c r="H48" s="10">
        <v>12</v>
      </c>
      <c r="I48" s="11">
        <v>11</v>
      </c>
      <c r="J48" s="11">
        <v>6</v>
      </c>
      <c r="K48" s="11">
        <v>7</v>
      </c>
      <c r="L48" s="11"/>
      <c r="M48" s="11">
        <v>2</v>
      </c>
      <c r="N48" s="11"/>
      <c r="O48" s="11">
        <v>1</v>
      </c>
      <c r="P48" s="12">
        <f t="shared" si="0"/>
        <v>77</v>
      </c>
      <c r="Q48" s="20">
        <v>1</v>
      </c>
    </row>
    <row r="49" spans="1:18" ht="36.75" customHeight="1" x14ac:dyDescent="0.2">
      <c r="A49" s="19" t="s">
        <v>4</v>
      </c>
      <c r="B49" s="10">
        <v>5</v>
      </c>
      <c r="C49" s="10">
        <v>1</v>
      </c>
      <c r="D49" s="10">
        <v>3</v>
      </c>
      <c r="E49" s="10">
        <v>6</v>
      </c>
      <c r="F49" s="10">
        <v>10</v>
      </c>
      <c r="G49" s="11">
        <v>10</v>
      </c>
      <c r="H49" s="10"/>
      <c r="I49" s="11">
        <v>10</v>
      </c>
      <c r="J49" s="11">
        <v>6</v>
      </c>
      <c r="K49" s="11">
        <v>3</v>
      </c>
      <c r="L49" s="11">
        <v>2</v>
      </c>
      <c r="M49" s="11">
        <v>4</v>
      </c>
      <c r="N49" s="11">
        <v>5</v>
      </c>
      <c r="O49" s="11">
        <v>8</v>
      </c>
      <c r="P49" s="12">
        <f t="shared" si="0"/>
        <v>73</v>
      </c>
      <c r="Q49" s="20">
        <f t="shared" ref="Q49:Q55" si="2">O49/N49-1</f>
        <v>0.60000000000000009</v>
      </c>
    </row>
    <row r="50" spans="1:18" ht="40.5" customHeight="1" x14ac:dyDescent="0.2">
      <c r="A50" s="19" t="s">
        <v>42</v>
      </c>
      <c r="B50" s="10">
        <v>3</v>
      </c>
      <c r="C50" s="10">
        <v>8</v>
      </c>
      <c r="D50" s="10">
        <v>4</v>
      </c>
      <c r="E50" s="10">
        <v>6</v>
      </c>
      <c r="F50" s="10">
        <v>3</v>
      </c>
      <c r="G50" s="11">
        <v>6</v>
      </c>
      <c r="H50" s="10">
        <v>9</v>
      </c>
      <c r="I50" s="11">
        <v>6</v>
      </c>
      <c r="J50" s="11">
        <v>7</v>
      </c>
      <c r="K50" s="11">
        <v>4</v>
      </c>
      <c r="L50" s="11">
        <v>3</v>
      </c>
      <c r="M50" s="11">
        <v>3</v>
      </c>
      <c r="N50" s="11">
        <v>6</v>
      </c>
      <c r="O50" s="11">
        <v>4</v>
      </c>
      <c r="P50" s="12">
        <f t="shared" si="0"/>
        <v>72</v>
      </c>
      <c r="Q50" s="20">
        <f t="shared" si="2"/>
        <v>-0.33333333333333337</v>
      </c>
    </row>
    <row r="51" spans="1:18" ht="33" customHeight="1" x14ac:dyDescent="0.2">
      <c r="A51" s="19" t="s">
        <v>39</v>
      </c>
      <c r="B51" s="10">
        <v>3</v>
      </c>
      <c r="C51" s="10"/>
      <c r="D51" s="10">
        <v>8</v>
      </c>
      <c r="E51" s="10">
        <v>5</v>
      </c>
      <c r="F51" s="10">
        <v>8</v>
      </c>
      <c r="G51" s="11">
        <v>6</v>
      </c>
      <c r="H51" s="10">
        <v>2</v>
      </c>
      <c r="I51" s="11">
        <v>7</v>
      </c>
      <c r="J51" s="11">
        <v>12</v>
      </c>
      <c r="K51" s="11">
        <v>9</v>
      </c>
      <c r="L51" s="11">
        <v>3</v>
      </c>
      <c r="M51" s="11">
        <v>1</v>
      </c>
      <c r="N51" s="11">
        <v>4</v>
      </c>
      <c r="O51" s="11">
        <v>3</v>
      </c>
      <c r="P51" s="12">
        <f t="shared" si="0"/>
        <v>71</v>
      </c>
      <c r="Q51" s="20">
        <f t="shared" si="2"/>
        <v>-0.25</v>
      </c>
    </row>
    <row r="52" spans="1:18" ht="30.75" customHeight="1" x14ac:dyDescent="0.2">
      <c r="A52" s="19" t="s">
        <v>31</v>
      </c>
      <c r="B52" s="10">
        <v>8</v>
      </c>
      <c r="C52" s="10">
        <v>1</v>
      </c>
      <c r="D52" s="10">
        <v>3</v>
      </c>
      <c r="E52" s="10">
        <v>2</v>
      </c>
      <c r="F52" s="10">
        <v>9</v>
      </c>
      <c r="G52" s="11">
        <v>10</v>
      </c>
      <c r="H52" s="10">
        <v>5</v>
      </c>
      <c r="I52" s="11">
        <v>4</v>
      </c>
      <c r="J52" s="11">
        <v>2</v>
      </c>
      <c r="K52" s="11">
        <v>4</v>
      </c>
      <c r="L52" s="11">
        <v>2</v>
      </c>
      <c r="M52" s="11">
        <v>1</v>
      </c>
      <c r="N52" s="11">
        <v>5</v>
      </c>
      <c r="O52" s="11">
        <v>1</v>
      </c>
      <c r="P52" s="12">
        <f t="shared" si="0"/>
        <v>57</v>
      </c>
      <c r="Q52" s="20">
        <f t="shared" si="2"/>
        <v>-0.8</v>
      </c>
    </row>
    <row r="53" spans="1:18" ht="33.75" customHeight="1" x14ac:dyDescent="0.2">
      <c r="A53" s="19" t="s">
        <v>27</v>
      </c>
      <c r="B53" s="10">
        <v>3</v>
      </c>
      <c r="C53" s="10">
        <v>2</v>
      </c>
      <c r="D53" s="10">
        <v>5</v>
      </c>
      <c r="E53" s="10">
        <v>7</v>
      </c>
      <c r="F53" s="10">
        <v>6</v>
      </c>
      <c r="G53" s="11">
        <v>6</v>
      </c>
      <c r="H53" s="10">
        <v>7</v>
      </c>
      <c r="I53" s="11">
        <v>3</v>
      </c>
      <c r="J53" s="11">
        <v>3</v>
      </c>
      <c r="K53" s="11"/>
      <c r="L53" s="11">
        <v>3</v>
      </c>
      <c r="M53" s="11">
        <v>1</v>
      </c>
      <c r="N53" s="11">
        <v>2</v>
      </c>
      <c r="O53" s="11">
        <v>7</v>
      </c>
      <c r="P53" s="12">
        <f t="shared" si="0"/>
        <v>55</v>
      </c>
      <c r="Q53" s="20">
        <f t="shared" si="2"/>
        <v>2.5</v>
      </c>
      <c r="R53" s="13"/>
    </row>
    <row r="54" spans="1:18" ht="33.75" customHeight="1" x14ac:dyDescent="0.2">
      <c r="A54" s="19" t="s">
        <v>40</v>
      </c>
      <c r="B54" s="10">
        <v>4</v>
      </c>
      <c r="C54" s="10">
        <v>6</v>
      </c>
      <c r="D54" s="10"/>
      <c r="E54" s="10">
        <v>4</v>
      </c>
      <c r="F54" s="10">
        <v>7</v>
      </c>
      <c r="G54" s="11">
        <v>4</v>
      </c>
      <c r="H54" s="10">
        <v>8</v>
      </c>
      <c r="I54" s="11">
        <v>4</v>
      </c>
      <c r="J54" s="11">
        <v>2</v>
      </c>
      <c r="K54" s="11">
        <v>1</v>
      </c>
      <c r="L54" s="11">
        <v>1</v>
      </c>
      <c r="M54" s="11">
        <v>2</v>
      </c>
      <c r="N54" s="11">
        <v>3</v>
      </c>
      <c r="O54" s="11">
        <v>2</v>
      </c>
      <c r="P54" s="12">
        <f t="shared" si="0"/>
        <v>48</v>
      </c>
      <c r="Q54" s="20">
        <f t="shared" si="2"/>
        <v>-0.33333333333333337</v>
      </c>
    </row>
    <row r="55" spans="1:18" ht="36" customHeight="1" x14ac:dyDescent="0.2">
      <c r="A55" s="19" t="s">
        <v>28</v>
      </c>
      <c r="B55" s="10">
        <v>4</v>
      </c>
      <c r="C55" s="10">
        <v>5</v>
      </c>
      <c r="D55" s="10">
        <v>5</v>
      </c>
      <c r="E55" s="10">
        <v>6</v>
      </c>
      <c r="F55" s="10">
        <v>3</v>
      </c>
      <c r="G55" s="11">
        <v>6</v>
      </c>
      <c r="H55" s="10">
        <v>4</v>
      </c>
      <c r="I55" s="11">
        <v>3</v>
      </c>
      <c r="J55" s="11">
        <v>6</v>
      </c>
      <c r="K55" s="11">
        <v>1</v>
      </c>
      <c r="L55" s="11">
        <v>2</v>
      </c>
      <c r="M55" s="11">
        <v>2</v>
      </c>
      <c r="N55" s="11">
        <v>1</v>
      </c>
      <c r="O55" s="11"/>
      <c r="P55" s="12">
        <f t="shared" si="0"/>
        <v>48</v>
      </c>
      <c r="Q55" s="35">
        <f t="shared" si="2"/>
        <v>-1</v>
      </c>
    </row>
    <row r="56" spans="1:18" ht="30.75" customHeight="1" x14ac:dyDescent="0.2">
      <c r="A56" s="19" t="s">
        <v>26</v>
      </c>
      <c r="B56" s="10">
        <v>4</v>
      </c>
      <c r="C56" s="10">
        <v>3</v>
      </c>
      <c r="D56" s="10">
        <v>4</v>
      </c>
      <c r="E56" s="10">
        <v>4</v>
      </c>
      <c r="F56" s="10">
        <v>5</v>
      </c>
      <c r="G56" s="11">
        <v>5</v>
      </c>
      <c r="H56" s="10">
        <v>5</v>
      </c>
      <c r="I56" s="11">
        <v>2</v>
      </c>
      <c r="J56" s="11">
        <v>1</v>
      </c>
      <c r="K56" s="11"/>
      <c r="L56" s="11">
        <v>2</v>
      </c>
      <c r="M56" s="11">
        <v>3</v>
      </c>
      <c r="N56" s="11"/>
      <c r="O56" s="11">
        <v>3</v>
      </c>
      <c r="P56" s="12">
        <f t="shared" si="0"/>
        <v>41</v>
      </c>
      <c r="Q56" s="20">
        <v>1</v>
      </c>
    </row>
    <row r="57" spans="1:18" ht="24" customHeight="1" x14ac:dyDescent="0.2">
      <c r="A57" s="19" t="s">
        <v>30</v>
      </c>
      <c r="B57" s="10">
        <v>2</v>
      </c>
      <c r="C57" s="10"/>
      <c r="D57" s="10">
        <v>3</v>
      </c>
      <c r="E57" s="10">
        <v>5</v>
      </c>
      <c r="F57" s="10">
        <v>2</v>
      </c>
      <c r="G57" s="11">
        <v>5</v>
      </c>
      <c r="H57" s="10">
        <v>2</v>
      </c>
      <c r="I57" s="11">
        <v>1</v>
      </c>
      <c r="J57" s="11">
        <v>3</v>
      </c>
      <c r="K57" s="11">
        <v>2</v>
      </c>
      <c r="L57" s="11">
        <v>1</v>
      </c>
      <c r="M57" s="11">
        <v>1</v>
      </c>
      <c r="N57" s="11">
        <v>3</v>
      </c>
      <c r="O57" s="11">
        <v>5</v>
      </c>
      <c r="P57" s="12">
        <f t="shared" si="0"/>
        <v>35</v>
      </c>
      <c r="Q57" s="20">
        <f>O57/N57-1</f>
        <v>0.66666666666666674</v>
      </c>
    </row>
    <row r="58" spans="1:18" ht="29.25" customHeight="1" x14ac:dyDescent="0.2">
      <c r="A58" s="19" t="s">
        <v>32</v>
      </c>
      <c r="B58" s="10">
        <v>3</v>
      </c>
      <c r="C58" s="10">
        <v>3</v>
      </c>
      <c r="D58" s="10">
        <v>1</v>
      </c>
      <c r="E58" s="10">
        <v>4</v>
      </c>
      <c r="F58" s="10">
        <v>2</v>
      </c>
      <c r="G58" s="11">
        <v>3</v>
      </c>
      <c r="H58" s="10">
        <v>3</v>
      </c>
      <c r="I58" s="11">
        <v>2</v>
      </c>
      <c r="J58" s="11">
        <v>1</v>
      </c>
      <c r="K58" s="11">
        <v>1</v>
      </c>
      <c r="L58" s="11">
        <v>1</v>
      </c>
      <c r="M58" s="11"/>
      <c r="N58" s="11">
        <v>3</v>
      </c>
      <c r="O58" s="11"/>
      <c r="P58" s="12">
        <f t="shared" si="0"/>
        <v>27</v>
      </c>
      <c r="Q58" s="35">
        <f>O58/N58-1</f>
        <v>-1</v>
      </c>
    </row>
    <row r="59" spans="1:18" ht="26.25" customHeight="1" x14ac:dyDescent="0.2">
      <c r="A59" s="19" t="s">
        <v>33</v>
      </c>
      <c r="B59" s="10">
        <v>4</v>
      </c>
      <c r="C59" s="10">
        <v>2</v>
      </c>
      <c r="D59" s="10">
        <v>2</v>
      </c>
      <c r="E59" s="10">
        <v>1</v>
      </c>
      <c r="F59" s="10">
        <v>4</v>
      </c>
      <c r="G59" s="11"/>
      <c r="H59" s="10">
        <v>1</v>
      </c>
      <c r="I59" s="11">
        <v>3</v>
      </c>
      <c r="J59" s="11">
        <v>1</v>
      </c>
      <c r="K59" s="11"/>
      <c r="L59" s="11">
        <v>1</v>
      </c>
      <c r="M59" s="11"/>
      <c r="N59" s="11"/>
      <c r="O59" s="11"/>
      <c r="P59" s="12">
        <f t="shared" si="0"/>
        <v>19</v>
      </c>
      <c r="Q59" s="20" t="s">
        <v>72</v>
      </c>
    </row>
    <row r="60" spans="1:18" ht="27.75" customHeight="1" x14ac:dyDescent="0.2">
      <c r="A60" s="21" t="s">
        <v>34</v>
      </c>
      <c r="B60" s="22">
        <v>1</v>
      </c>
      <c r="C60" s="22">
        <v>2</v>
      </c>
      <c r="D60" s="22">
        <v>2</v>
      </c>
      <c r="E60" s="22">
        <v>1</v>
      </c>
      <c r="F60" s="22">
        <v>1</v>
      </c>
      <c r="G60" s="23"/>
      <c r="H60" s="22">
        <v>1</v>
      </c>
      <c r="I60" s="23">
        <v>2</v>
      </c>
      <c r="J60" s="23"/>
      <c r="K60" s="23"/>
      <c r="L60" s="23"/>
      <c r="M60" s="23"/>
      <c r="N60" s="23"/>
      <c r="O60" s="23">
        <v>1</v>
      </c>
      <c r="P60" s="24">
        <f t="shared" si="0"/>
        <v>11</v>
      </c>
      <c r="Q60" s="35">
        <v>1</v>
      </c>
    </row>
    <row r="61" spans="1:18" ht="30.75" customHeight="1" x14ac:dyDescent="0.2">
      <c r="A61" s="25" t="s">
        <v>12</v>
      </c>
      <c r="B61" s="25">
        <f t="shared" ref="B61:P61" si="3">SUM(B13:B60)</f>
        <v>492</v>
      </c>
      <c r="C61" s="25">
        <f t="shared" si="3"/>
        <v>561</v>
      </c>
      <c r="D61" s="25">
        <f t="shared" si="3"/>
        <v>584</v>
      </c>
      <c r="E61" s="25">
        <f t="shared" si="3"/>
        <v>595</v>
      </c>
      <c r="F61" s="25">
        <f t="shared" si="3"/>
        <v>617</v>
      </c>
      <c r="G61" s="25">
        <f t="shared" si="3"/>
        <v>594</v>
      </c>
      <c r="H61" s="25">
        <f t="shared" si="3"/>
        <v>605</v>
      </c>
      <c r="I61" s="26">
        <f t="shared" si="3"/>
        <v>563</v>
      </c>
      <c r="J61" s="26">
        <f t="shared" si="3"/>
        <v>524</v>
      </c>
      <c r="K61" s="26">
        <f t="shared" si="3"/>
        <v>433</v>
      </c>
      <c r="L61" s="26">
        <f t="shared" si="3"/>
        <v>327</v>
      </c>
      <c r="M61" s="26">
        <f t="shared" si="3"/>
        <v>355</v>
      </c>
      <c r="N61" s="26">
        <f t="shared" si="3"/>
        <v>367</v>
      </c>
      <c r="O61" s="26">
        <f t="shared" si="3"/>
        <v>367</v>
      </c>
      <c r="P61" s="27">
        <f t="shared" si="3"/>
        <v>6984</v>
      </c>
      <c r="Q61" s="28">
        <f>O61/N61-1</f>
        <v>0</v>
      </c>
    </row>
  </sheetData>
  <sortState ref="A11:U58">
    <sortCondition descending="1" ref="P11:P58"/>
    <sortCondition descending="1" ref="N11:N58"/>
    <sortCondition ref="A11:A58"/>
  </sortState>
  <phoneticPr fontId="0" type="noConversion"/>
  <pageMargins left="0.33" right="0" top="0.47244094488188981" bottom="0.43307086614173229" header="0.19685039370078741" footer="0.27559055118110237"/>
  <pageSetup paperSize="9" scale="60" fitToHeight="0" orientation="portrait" r:id="rId1"/>
  <headerFooter alignWithMargins="0">
    <oddFooter>&amp;C&amp;P</oddFooter>
  </headerFooter>
  <rowBreaks count="2" manualBreakCount="2">
    <brk id="44" max="16" man="1"/>
    <brk id="99" max="16" man="1"/>
  </rowBreaks>
  <ignoredErrors>
    <ignoredError sqref="B61:N61" formulaRang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Evolución Patentes</vt:lpstr>
      <vt:lpstr>'Evolución Patentes'!Área_de_impresión</vt:lpstr>
      <vt:lpstr>'Evolución Patentes'!Títulos_a_imprimir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OEPM</dc:creator>
  <cp:lastModifiedBy>OEPM</cp:lastModifiedBy>
  <cp:lastPrinted>2022-07-13T09:16:02Z</cp:lastPrinted>
  <dcterms:created xsi:type="dcterms:W3CDTF">2004-06-23T07:39:56Z</dcterms:created>
  <dcterms:modified xsi:type="dcterms:W3CDTF">2022-07-13T09:16:06Z</dcterms:modified>
</cp:coreProperties>
</file>